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omeckaak-my.sharepoint.com/personal/tomecka_aktomecka_cz/Documents/EXTRA DISK/K/Slezská univerzita/6_Dodávka nábytku OPF SU Karvina/00 DZŘ/00_Naprofil/04.1 Příloha č. 4A DZŘ_Cast_1 VZ_nabytek_ucebny/"/>
    </mc:Choice>
  </mc:AlternateContent>
  <xr:revisionPtr revIDLastSave="120" documentId="8_{E7D64B26-D94A-4D24-9CDD-4BEE9DBA4757}" xr6:coauthVersionLast="47" xr6:coauthVersionMax="47" xr10:uidLastSave="{DCEDAF90-2C85-49C5-9D64-BBE16947E300}"/>
  <bookViews>
    <workbookView xWindow="-120" yWindow="-120" windowWidth="29040" windowHeight="15720" xr2:uid="{FBD24526-AA53-4EF1-9280-C16628538A76}"/>
  </bookViews>
  <sheets>
    <sheet name="Rekapitulace" sheetId="10" r:id="rId1"/>
    <sheet name="A_111" sheetId="1" r:id="rId2"/>
    <sheet name="A_211" sheetId="2" r:id="rId3"/>
    <sheet name="A_217" sheetId="11" r:id="rId4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1" l="1"/>
  <c r="F9" i="11"/>
  <c r="F10" i="11"/>
  <c r="F7" i="11"/>
  <c r="F7" i="2"/>
  <c r="F8" i="2"/>
  <c r="F9" i="2"/>
  <c r="F10" i="2"/>
  <c r="F11" i="2"/>
  <c r="F12" i="2"/>
  <c r="F6" i="2"/>
  <c r="F7" i="1"/>
  <c r="F8" i="1"/>
  <c r="F9" i="1"/>
  <c r="F10" i="1"/>
  <c r="F11" i="1"/>
  <c r="F12" i="1"/>
  <c r="F6" i="1"/>
  <c r="F12" i="11" l="1"/>
  <c r="C6" i="10" s="1"/>
  <c r="D6" i="10" s="1"/>
  <c r="F14" i="2"/>
  <c r="C5" i="10" s="1"/>
  <c r="D5" i="10" l="1"/>
  <c r="F14" i="1"/>
  <c r="C4" i="10" s="1"/>
  <c r="D4" i="10" l="1"/>
  <c r="D7" i="10" s="1"/>
  <c r="C7" i="10"/>
</calcChain>
</file>

<file path=xl/sharedStrings.xml><?xml version="1.0" encoding="utf-8"?>
<sst xmlns="http://schemas.openxmlformats.org/spreadsheetml/2006/main" count="85" uniqueCount="46">
  <si>
    <t>Souhrnná rekapitulace dodávek - část 1</t>
  </si>
  <si>
    <t>Název záložky</t>
  </si>
  <si>
    <t>Název položkového rozpočtu</t>
  </si>
  <si>
    <t>Cena bez DPH</t>
  </si>
  <si>
    <t>Cena s DPH</t>
  </si>
  <si>
    <t>A_111</t>
  </si>
  <si>
    <t>UČEBNA A111 - INTERIÉROVÉ VYBAVENÍ</t>
  </si>
  <si>
    <t>A_211</t>
  </si>
  <si>
    <t>UČEBNA A211 - INTERIÉROVÉ VYBAVENÍ</t>
  </si>
  <si>
    <t>A_217</t>
  </si>
  <si>
    <t>UČEBNA A217 - INTERIÉROVÉ VYBAVENÍ</t>
  </si>
  <si>
    <t>Nedílnou součástí je architektonická studie, která upřesňuje materiálové a barevné řešení interiérového vybavení datována k 10/2023 zpracována Ing. Karlem Szewieczkem (dokument "Učebna A111 - Slezská univerzita Karviná, 10/2023").</t>
  </si>
  <si>
    <t>POL.Č.</t>
  </si>
  <si>
    <t>POPIS POLOŽKY</t>
  </si>
  <si>
    <t>ROZMĚR/ILUSTRAČNÍ FOTO</t>
  </si>
  <si>
    <t>MNOŽSTVÍ</t>
  </si>
  <si>
    <t>JEDNOTKOVÁ CENA [CZK BEZ DPH]</t>
  </si>
  <si>
    <t>CENA CELKEM [CZK BEZ DPH]</t>
  </si>
  <si>
    <t>01</t>
  </si>
  <si>
    <r>
      <t xml:space="preserve">STOHOVATELNÁ ŽIDLE </t>
    </r>
    <r>
      <rPr>
        <b/>
        <u/>
        <sz val="9"/>
        <rFont val="Arial"/>
        <family val="2"/>
        <charset val="238"/>
      </rPr>
      <t>SE SKLOPNÝM PSACÍM STOLKEM</t>
    </r>
    <r>
      <rPr>
        <sz val="9"/>
        <rFont val="Arial"/>
        <family val="2"/>
        <charset val="238"/>
      </rPr>
      <t>,
NOHY KOVOVÉ BEZ KOLEČEK, 
PLASTOVÝ SEDÁK, PLASTOVÁ ZÁDOVÁ  OPĚRA, 
NA OBOU STRANÁCH PODRUČKY VČETNĚ SKLOPNÉHO PSACÍHO STOLKU, 
BARVA SEDÁKU A OPĚRKY ČERNÁ POPŘ. TMAVĚ ŠEDÁ,
BARVA NOH KOVOVÁ ŠEDÁ MATNÁ.</t>
    </r>
  </si>
  <si>
    <t xml:space="preserve">
celková výška židle 80 cm, výška sedáku 47 cm, šířka sedáku 54 cm
tolerance rozměrů +/- 5 %</t>
  </si>
  <si>
    <t>02</t>
  </si>
  <si>
    <r>
      <t xml:space="preserve">STOHOVATELNÁ ŽIDLE </t>
    </r>
    <r>
      <rPr>
        <b/>
        <u/>
        <sz val="9"/>
        <rFont val="Arial"/>
        <family val="2"/>
        <charset val="238"/>
      </rPr>
      <t>BEZ SKLOPNÉHO PSACÍHO STOLKU</t>
    </r>
    <r>
      <rPr>
        <sz val="9"/>
        <rFont val="Arial"/>
        <family val="2"/>
        <charset val="238"/>
      </rPr>
      <t>,
NOHY KOVOVÉ BEZ KOLEČEK, 
PLASTOVÝ SEDÁK, PLASTOVÁ ZÁDOVÁ  OPĚRA, 
BARVA SEDÁKU A OPĚRKY ČERNÁ POPŘ. TMAVĚ ŠEDÁ,
BARVA NOH KOVOVÁ ŠEDÁ MATNÁ.</t>
    </r>
  </si>
  <si>
    <t>stejná židle - viz výše bez sklopného stolku</t>
  </si>
  <si>
    <t>03</t>
  </si>
  <si>
    <t xml:space="preserve">KONFERENČNÍ KŘESLO NA KOLEČKÁCH, 
S VÝŠKOVĚ NASTAVITELNÝM SEDÁKEM A NASTAVENÍM BEDERNÍ OPĚRY, VČETNĚ VÝŠKOVĚ A ÚHLOVĚ NASTAVITELNÝCH PODRUČEK. 
NOSNOST MIN. 130 KG. 
BARVA SEDÁKU ČERNÁ NEBO ŠEDÁ. 
BARVA NOH A KŘÍŽE S KOLEČKY KOVOVÁ ŠEDÁ MATNÁ. </t>
  </si>
  <si>
    <t>04</t>
  </si>
  <si>
    <t>JEDNOMÍSTNÝ SKLÁDACÍ A STOHOVATELNÝ STŮL,
RÁM STOLU OCELOVÝ S ŠEDOU POVRCHOVOU ÚPRAVOU V MATNÉM PROVEDENÍ, 
PŘEDNÍ OCHRANNÝ PANEL STOLU PROVEDENÝ Z ČERNÉHO NEBO ŠEDÉHO LAKOVANÉHO PLECHU,
STOLOVÁ DESKA VYROBENA Z HPL,
PRO LEPŠÍ MANIPULACI PŘEDNÍ NOHY STOLU VYBAVENY KOLEČKY</t>
  </si>
  <si>
    <t>deska 500 x 600 mm (tolerance +/- 5 %)</t>
  </si>
  <si>
    <t>05</t>
  </si>
  <si>
    <t>KANCELÁŘSKÝ STŮL S PŘEDNÍM PANELEM S MÉDIA PORTY, 
DEKOR DESKY V SOULADU SE STOLY PRO STUDENTY (VÝROBEK Č. 04), 
PODNOŽE STOLU VYBAVENY REKTIFIKAČNÍMI PATKAMI PRO VYROVNÁNÍ PŘÍPADNÉ NEROVNOSTI PODLAHY,
STOLOVÁ PODNOŽ KOVOVÁ ŠEDÁ MATNÁ.</t>
  </si>
  <si>
    <t>šířka 1600 mm X hloubka 800 mm X výška 760 mm (tolerance +/- 5%)</t>
  </si>
  <si>
    <t>06</t>
  </si>
  <si>
    <t>VOLNÝ KONTEJNER NA KOLEČKÁCH SE ČTYŘMI ZÁSUVKAMI, UZAMYKATELNÝ. 
MATERIÁL MDF DESKA V SOULADU S KANCELÁŘSKÝM STOLEM (VÝROBEK Č 05).</t>
  </si>
  <si>
    <t>šířka 400 mm X hloubka 450 mm X výška 610 mm (tolerance +/- 5 %)</t>
  </si>
  <si>
    <t>07</t>
  </si>
  <si>
    <t>ODPADKOVÝ KOŠ, DRÁTĚNÝ, 12l,  ČERNÁ BARVA</t>
  </si>
  <si>
    <t>Učebny OPF Karviná – technická specifikace
Estetické nároky na jednotlivé prvky interiéru jsou vyjádření přiloženým ilustračním vyobrazením. Dodavatel je oprávněn nabídnou rovnocenné řešení.
Použité ilustrační vyobrazení nenahrazuje, ale pouze doplňuje textově vymezené technické podmínky a umožňuje tak dodavatelům utvořit si představu o estetických vlastnostech předmětu plnění veřejné zakázky, které nelze popsat slovně.
V případě rozporu mezi slovně vymezenými technickými podmínkami a vzorovým vyobrazením jsou závazné slovně vymezené technické podmínky.
Dodávka nábytku a interiérových prvků zahrnuje výnos do místa instalace, instalaci/montáž, likvidaci obalových materiálu a závěrečný úklid prostor.</t>
  </si>
  <si>
    <t>Nedílnou součástí je architektonická studie, která upřesňuje materiálové a barevné řešení interiérového vybavení datována k 08/2023 zpracována Ing. Karlem Szewieczkem (dokument "Učebna A211 - Slezská univerzita Karviná, 8/2024").</t>
  </si>
  <si>
    <t>Nedílnou součástí je architektonická studie, která upřesňuje materiálové a barevné řešení interiérového vybavení datována k 08/2023 zpracována Ing. Karlem Szewieczkem (dokument "Učebna A217 - Slezská univerzita Karviná, 8/2023").</t>
  </si>
  <si>
    <t xml:space="preserve">KONFERENČNÍ KŘESLO NA KOLEČKÁCH,
S VÝŠKOVĚ NASTAVITELNÝM SEDÁKEM A NASTAVENÍM BEDERNÍ OPĚRY, VČETNĚ VÝŠKOVĚ A ÚHLOVĚ NASTAVITELNÝCH PODRUČEK.
NOSNOST MIN. 130 KG.
BARVA SEDÁKU ČERNÁ NEBO ŠEDÁ.
BARVA NOH A KŘÍŽE S KOLEČKY KOVOVÁ ŠEDÁ MATNÁ. </t>
  </si>
  <si>
    <t> </t>
  </si>
  <si>
    <t>KANCELÁŘSKÝ STŮL S PŘEDNÍM PANELEM S MÉDIA PORTY,
PODNOŽE STOLU VYBAVENY REKTIFIKAČNÍMI PATKAMI PRO VYROVNÁNÍ PŘÍPADNÉ NEROVNOSTI PODLAHY,
STOLOVÁ PODNOŽ KOVOVÁ ŠEDÁ MATNÁ.</t>
  </si>
  <si>
    <t>VOLNÝ KONTEJNER NA KOLEČKÁCH SE ČTYŘMI ZÁSUVKAMI, UZAMYKATELNÝ.
MATERIÁL MDF DESKA V SOULADU S KANCELÁŘSKÝM STOLEM (VÝROBEK Č 03).</t>
  </si>
  <si>
    <t>Estetické nároky na jednotlivé prvky interiéru jsou vyjádření přiloženým ilustračním vyobrazením. Dodavatel je oprávněn nabídnou rovnocenné řešení.
Použité ilustrační vyobrazení nenahrazuje, ale pouze doplňuje textově vymezené technické podmínky a umožňuje tak dodavatelům utvořit si představu o estetických vlastnostech předmětu plnění veřejné zakázky, které nelze popsat slovně.
V případě rozporu mezi slovně vymezenými technickými podmínkami a vzorovým vyobrazením jsou závazné slovně vymezené technické podmínky.
Dodávka nábytku a interiérových prvků zahrnuje výnos do místa instalace, instalaci/montáž, likvidaci obalových materiálu a závěrečný úklid prostor.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</si>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</sst>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9"/>
      <name val="Arial"/>
      <family val="2"/>
      <charset val="238"/>
    </font>
    <font>
      <sz val="8"/>
      <color rgb="FF666666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Arial CE"/>
      <charset val="238"/>
    </font>
    <font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07">
    <xf numFmtId="0" fontId="0" fillId="0" borderId="0" xfId="0"/>
    <xf numFmtId="0" fontId="0" fillId="0" borderId="0" xfId="0" applyProtection="1">
      <protection locked="0"/>
    </xf>
    <xf numFmtId="44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Protection="1"/>
    <xf numFmtId="0" fontId="14" fillId="0" borderId="0" xfId="0" applyFont="1" applyProtection="1"/>
    <xf numFmtId="0" fontId="7" fillId="0" borderId="0" xfId="0" applyFont="1" applyProtection="1"/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/>
    </xf>
    <xf numFmtId="0" fontId="8" fillId="0" borderId="1" xfId="0" applyFont="1" applyBorder="1" applyProtection="1"/>
    <xf numFmtId="164" fontId="16" fillId="2" borderId="1" xfId="0" applyNumberFormat="1" applyFont="1" applyFill="1" applyBorder="1" applyAlignment="1" applyProtection="1">
      <alignment vertical="center"/>
    </xf>
    <xf numFmtId="44" fontId="8" fillId="0" borderId="15" xfId="0" applyNumberFormat="1" applyFont="1" applyBorder="1" applyProtection="1"/>
    <xf numFmtId="164" fontId="16" fillId="2" borderId="13" xfId="0" applyNumberFormat="1" applyFont="1" applyFill="1" applyBorder="1" applyAlignment="1" applyProtection="1">
      <alignment vertical="center"/>
    </xf>
    <xf numFmtId="44" fontId="8" fillId="0" borderId="14" xfId="0" applyNumberFormat="1" applyFont="1" applyBorder="1" applyProtection="1"/>
    <xf numFmtId="44" fontId="8" fillId="0" borderId="12" xfId="0" applyNumberFormat="1" applyFont="1" applyBorder="1" applyProtection="1"/>
    <xf numFmtId="0" fontId="0" fillId="0" borderId="1" xfId="0" applyBorder="1" applyProtection="1"/>
    <xf numFmtId="164" fontId="0" fillId="0" borderId="1" xfId="0" applyNumberFormat="1" applyBorder="1" applyProtection="1"/>
    <xf numFmtId="44" fontId="0" fillId="0" borderId="1" xfId="0" applyNumberFormat="1" applyBorder="1" applyProtection="1"/>
    <xf numFmtId="4" fontId="8" fillId="3" borderId="1" xfId="1" applyNumberFormat="1" applyFont="1" applyFill="1" applyBorder="1" applyAlignment="1" applyProtection="1">
      <alignment horizontal="center" vertical="center"/>
      <protection locked="0"/>
    </xf>
    <xf numFmtId="4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1" applyNumberFormat="1" applyFont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horizontal="center" vertical="center" wrapText="1"/>
      <protection locked="0"/>
    </xf>
    <xf numFmtId="4" fontId="10" fillId="0" borderId="0" xfId="1" applyNumberFormat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8" fillId="0" borderId="0" xfId="0" applyFont="1" applyProtection="1"/>
    <xf numFmtId="49" fontId="8" fillId="0" borderId="0" xfId="1" applyNumberFormat="1" applyFont="1" applyAlignment="1" applyProtection="1">
      <alignment horizontal="left" vertical="center"/>
    </xf>
    <xf numFmtId="0" fontId="8" fillId="0" borderId="0" xfId="1" applyFont="1" applyAlignment="1" applyProtection="1">
      <alignment horizontal="center" vertical="center"/>
    </xf>
    <xf numFmtId="4" fontId="8" fillId="0" borderId="0" xfId="1" applyNumberFormat="1" applyFont="1" applyAlignment="1" applyProtection="1">
      <alignment horizontal="center" vertical="center"/>
    </xf>
    <xf numFmtId="0" fontId="8" fillId="0" borderId="0" xfId="1" applyFont="1" applyProtection="1"/>
    <xf numFmtId="49" fontId="8" fillId="0" borderId="0" xfId="1" applyNumberFormat="1" applyFont="1" applyAlignment="1" applyProtection="1">
      <alignment horizontal="left" vertical="center" wrapText="1"/>
    </xf>
    <xf numFmtId="49" fontId="8" fillId="0" borderId="0" xfId="1" applyNumberFormat="1" applyFont="1" applyAlignment="1" applyProtection="1">
      <alignment horizontal="center" vertical="center"/>
    </xf>
    <xf numFmtId="49" fontId="8" fillId="0" borderId="1" xfId="1" applyNumberFormat="1" applyFont="1" applyBorder="1" applyAlignment="1" applyProtection="1">
      <alignment horizontal="center" vertical="center"/>
    </xf>
    <xf numFmtId="0" fontId="8" fillId="0" borderId="1" xfId="1" applyFont="1" applyBorder="1" applyAlignment="1" applyProtection="1">
      <alignment horizontal="center" vertical="center"/>
    </xf>
    <xf numFmtId="4" fontId="8" fillId="0" borderId="1" xfId="1" applyNumberFormat="1" applyFont="1" applyBorder="1" applyProtection="1"/>
    <xf numFmtId="49" fontId="9" fillId="0" borderId="1" xfId="1" applyNumberFormat="1" applyFont="1" applyBorder="1" applyAlignment="1" applyProtection="1">
      <alignment horizontal="center" vertical="center"/>
    </xf>
    <xf numFmtId="0" fontId="9" fillId="0" borderId="1" xfId="1" applyFont="1" applyBorder="1" applyAlignment="1" applyProtection="1">
      <alignment horizontal="left" vertical="center" wrapText="1"/>
    </xf>
    <xf numFmtId="0" fontId="9" fillId="0" borderId="1" xfId="1" applyFont="1" applyBorder="1" applyAlignment="1" applyProtection="1">
      <alignment horizontal="center" wrapText="1"/>
    </xf>
    <xf numFmtId="0" fontId="9" fillId="0" borderId="1" xfId="1" applyFont="1" applyBorder="1" applyAlignment="1" applyProtection="1">
      <alignment horizontal="center" vertical="center"/>
    </xf>
    <xf numFmtId="0" fontId="9" fillId="0" borderId="1" xfId="1" applyFont="1" applyBorder="1" applyAlignment="1" applyProtection="1">
      <alignment horizontal="center" vertical="center" wrapText="1"/>
    </xf>
    <xf numFmtId="0" fontId="9" fillId="0" borderId="1" xfId="1" applyFont="1" applyBorder="1" applyAlignment="1" applyProtection="1">
      <alignment horizontal="center"/>
    </xf>
    <xf numFmtId="4" fontId="8" fillId="0" borderId="1" xfId="1" applyNumberFormat="1" applyFont="1" applyBorder="1" applyAlignment="1" applyProtection="1">
      <alignment horizontal="center" vertical="center"/>
    </xf>
    <xf numFmtId="4" fontId="11" fillId="0" borderId="2" xfId="1" applyNumberFormat="1" applyFont="1" applyBorder="1" applyAlignment="1" applyProtection="1">
      <alignment horizontal="center" wrapText="1"/>
    </xf>
    <xf numFmtId="49" fontId="9" fillId="0" borderId="3" xfId="1" applyNumberFormat="1" applyFont="1" applyBorder="1" applyAlignment="1" applyProtection="1">
      <alignment horizontal="left" vertical="center" wrapText="1"/>
    </xf>
    <xf numFmtId="49" fontId="9" fillId="0" borderId="4" xfId="1" applyNumberFormat="1" applyFont="1" applyBorder="1" applyAlignment="1" applyProtection="1">
      <alignment horizontal="left" vertical="center" wrapText="1"/>
    </xf>
    <xf numFmtId="49" fontId="9" fillId="0" borderId="5" xfId="1" applyNumberFormat="1" applyFont="1" applyBorder="1" applyAlignment="1" applyProtection="1">
      <alignment horizontal="left" vertical="center" wrapText="1"/>
    </xf>
    <xf numFmtId="49" fontId="9" fillId="0" borderId="6" xfId="1" applyNumberFormat="1" applyFont="1" applyBorder="1" applyAlignment="1" applyProtection="1">
      <alignment horizontal="left" vertical="center" wrapText="1"/>
    </xf>
    <xf numFmtId="49" fontId="9" fillId="0" borderId="0" xfId="1" applyNumberFormat="1" applyFont="1" applyAlignment="1" applyProtection="1">
      <alignment horizontal="left" vertical="center" wrapText="1"/>
    </xf>
    <xf numFmtId="49" fontId="9" fillId="0" borderId="7" xfId="1" applyNumberFormat="1" applyFont="1" applyBorder="1" applyAlignment="1" applyProtection="1">
      <alignment horizontal="left" vertical="center" wrapText="1"/>
    </xf>
    <xf numFmtId="49" fontId="9" fillId="0" borderId="8" xfId="1" applyNumberFormat="1" applyFont="1" applyBorder="1" applyAlignment="1" applyProtection="1">
      <alignment horizontal="left" vertical="center" wrapText="1"/>
    </xf>
    <xf numFmtId="49" fontId="9" fillId="0" borderId="9" xfId="1" applyNumberFormat="1" applyFont="1" applyBorder="1" applyAlignment="1" applyProtection="1">
      <alignment horizontal="left" vertical="center" wrapText="1"/>
    </xf>
    <xf numFmtId="49" fontId="9" fillId="0" borderId="10" xfId="1" applyNumberFormat="1" applyFont="1" applyBorder="1" applyAlignment="1" applyProtection="1">
      <alignment horizontal="left" vertical="center" wrapText="1"/>
    </xf>
    <xf numFmtId="0" fontId="3" fillId="0" borderId="0" xfId="1" applyFont="1" applyAlignment="1" applyProtection="1">
      <alignment horizontal="center" vertical="center"/>
      <protection locked="0"/>
    </xf>
    <xf numFmtId="0" fontId="1" fillId="0" borderId="0" xfId="1" applyProtection="1">
      <protection locked="0"/>
    </xf>
    <xf numFmtId="4" fontId="1" fillId="3" borderId="1" xfId="1" applyNumberFormat="1" applyFill="1" applyBorder="1" applyAlignment="1" applyProtection="1">
      <alignment horizontal="center" vertical="center"/>
      <protection locked="0"/>
    </xf>
    <xf numFmtId="4" fontId="1" fillId="3" borderId="1" xfId="1" applyNumberFormat="1" applyFill="1" applyBorder="1" applyAlignment="1" applyProtection="1">
      <alignment horizontal="center" vertical="center" wrapText="1"/>
      <protection locked="0"/>
    </xf>
    <xf numFmtId="0" fontId="1" fillId="0" borderId="0" xfId="1" applyAlignment="1" applyProtection="1">
      <alignment wrapText="1"/>
      <protection locked="0"/>
    </xf>
    <xf numFmtId="49" fontId="5" fillId="0" borderId="0" xfId="1" applyNumberFormat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4" fontId="5" fillId="0" borderId="0" xfId="1" applyNumberFormat="1" applyFont="1" applyAlignment="1" applyProtection="1">
      <alignment horizontal="center" vertical="center" wrapText="1"/>
      <protection locked="0"/>
    </xf>
    <xf numFmtId="49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4" fontId="3" fillId="0" borderId="0" xfId="1" applyNumberFormat="1" applyFont="1" applyAlignment="1" applyProtection="1">
      <alignment horizontal="center" vertical="center" wrapText="1"/>
      <protection locked="0"/>
    </xf>
    <xf numFmtId="49" fontId="1" fillId="0" borderId="0" xfId="1" applyNumberFormat="1" applyAlignment="1" applyProtection="1">
      <alignment horizontal="center" vertical="center"/>
      <protection locked="0"/>
    </xf>
    <xf numFmtId="0" fontId="1" fillId="0" borderId="0" xfId="1" applyAlignment="1" applyProtection="1">
      <alignment horizontal="center" vertical="center"/>
      <protection locked="0"/>
    </xf>
    <xf numFmtId="4" fontId="1" fillId="0" borderId="0" xfId="1" applyNumberFormat="1" applyAlignment="1" applyProtection="1">
      <alignment horizontal="center" vertical="center"/>
      <protection locked="0"/>
    </xf>
    <xf numFmtId="49" fontId="1" fillId="0" borderId="0" xfId="1" applyNumberFormat="1" applyAlignment="1" applyProtection="1">
      <alignment vertical="center"/>
      <protection locked="0"/>
    </xf>
    <xf numFmtId="4" fontId="1" fillId="0" borderId="0" xfId="1" applyNumberFormat="1" applyProtection="1">
      <protection locked="0"/>
    </xf>
    <xf numFmtId="0" fontId="1" fillId="0" borderId="0" xfId="1" applyProtection="1"/>
    <xf numFmtId="49" fontId="3" fillId="0" borderId="0" xfId="1" applyNumberFormat="1" applyFont="1" applyAlignment="1" applyProtection="1">
      <alignment horizontal="left" vertical="center"/>
    </xf>
    <xf numFmtId="0" fontId="3" fillId="0" borderId="0" xfId="1" applyFont="1" applyAlignment="1" applyProtection="1">
      <alignment horizontal="center" vertical="center"/>
    </xf>
    <xf numFmtId="4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 applyProtection="1">
      <alignment horizontal="left" vertical="center" wrapText="1"/>
    </xf>
    <xf numFmtId="49" fontId="3" fillId="0" borderId="0" xfId="1" applyNumberFormat="1" applyFont="1" applyAlignment="1" applyProtection="1">
      <alignment horizontal="center" vertical="center"/>
    </xf>
    <xf numFmtId="49" fontId="3" fillId="0" borderId="1" xfId="1" applyNumberFormat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4" fontId="1" fillId="0" borderId="1" xfId="1" applyNumberFormat="1" applyBorder="1" applyProtection="1"/>
    <xf numFmtId="49" fontId="4" fillId="0" borderId="1" xfId="1" applyNumberFormat="1" applyFont="1" applyBorder="1" applyAlignment="1" applyProtection="1">
      <alignment horizontal="center" vertical="center"/>
    </xf>
    <xf numFmtId="0" fontId="4" fillId="0" borderId="1" xfId="1" applyFont="1" applyBorder="1" applyAlignment="1" applyProtection="1">
      <alignment horizontal="center" vertical="center"/>
    </xf>
    <xf numFmtId="0" fontId="4" fillId="0" borderId="1" xfId="1" applyFont="1" applyBorder="1" applyAlignment="1" applyProtection="1">
      <alignment horizontal="center" vertical="center" wrapText="1"/>
    </xf>
    <xf numFmtId="4" fontId="1" fillId="0" borderId="1" xfId="1" applyNumberFormat="1" applyBorder="1" applyAlignment="1" applyProtection="1">
      <alignment horizontal="center" vertical="center"/>
    </xf>
    <xf numFmtId="0" fontId="1" fillId="0" borderId="0" xfId="1" applyAlignment="1" applyProtection="1">
      <alignment wrapText="1"/>
    </xf>
    <xf numFmtId="4" fontId="2" fillId="0" borderId="2" xfId="1" applyNumberFormat="1" applyFont="1" applyBorder="1" applyAlignment="1" applyProtection="1">
      <alignment horizontal="center" wrapText="1"/>
    </xf>
    <xf numFmtId="49" fontId="6" fillId="0" borderId="0" xfId="1" applyNumberFormat="1" applyFont="1" applyAlignment="1" applyProtection="1">
      <alignment horizontal="left" vertical="center" wrapText="1"/>
    </xf>
    <xf numFmtId="0" fontId="18" fillId="0" borderId="0" xfId="0" applyFo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horizontal="center"/>
      <protection locked="0"/>
    </xf>
    <xf numFmtId="165" fontId="17" fillId="4" borderId="10" xfId="0" applyNumberFormat="1" applyFont="1" applyFill="1" applyBorder="1" applyProtection="1">
      <protection locked="0"/>
    </xf>
    <xf numFmtId="165" fontId="17" fillId="4" borderId="10" xfId="0" applyNumberFormat="1" applyFont="1" applyFill="1" applyBorder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9" fillId="0" borderId="10" xfId="0" applyFont="1" applyBorder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horizontal="center"/>
    </xf>
    <xf numFmtId="0" fontId="17" fillId="0" borderId="0" xfId="0" applyFont="1" applyAlignment="1" applyProtection="1">
      <alignment wrapText="1"/>
    </xf>
    <xf numFmtId="0" fontId="17" fillId="0" borderId="0" xfId="0" applyFont="1" applyAlignment="1" applyProtection="1">
      <alignment wrapText="1"/>
    </xf>
    <xf numFmtId="0" fontId="17" fillId="0" borderId="1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9" fillId="0" borderId="12" xfId="0" applyFont="1" applyBorder="1" applyAlignment="1" applyProtection="1">
      <alignment horizontal="center"/>
    </xf>
    <xf numFmtId="0" fontId="9" fillId="0" borderId="10" xfId="0" applyFont="1" applyBorder="1" applyProtection="1"/>
    <xf numFmtId="0" fontId="9" fillId="0" borderId="10" xfId="0" applyFont="1" applyBorder="1" applyAlignment="1" applyProtection="1">
      <alignment horizontal="center"/>
    </xf>
    <xf numFmtId="0" fontId="9" fillId="0" borderId="10" xfId="0" applyFont="1" applyBorder="1" applyAlignment="1" applyProtection="1">
      <alignment horizontal="center" wrapText="1"/>
    </xf>
    <xf numFmtId="165" fontId="17" fillId="0" borderId="10" xfId="0" applyNumberFormat="1" applyFont="1" applyBorder="1" applyProtection="1"/>
    <xf numFmtId="164" fontId="19" fillId="0" borderId="2" xfId="0" applyNumberFormat="1" applyFont="1" applyBorder="1" applyAlignment="1" applyProtection="1">
      <alignment wrapText="1"/>
    </xf>
    <xf numFmtId="0" fontId="9" fillId="0" borderId="0" xfId="0" applyFont="1" applyAlignment="1" applyProtection="1">
      <alignment wrapText="1"/>
    </xf>
  </cellXfs>
  <cellStyles count="3">
    <cellStyle name="Normální" xfId="0" builtinId="0"/>
    <cellStyle name="Normální 2" xfId="1" xr:uid="{42CEDBF4-45D3-431F-89DC-4B4BC5F55F7D}"/>
    <cellStyle name="Normální 3" xfId="2" xr:uid="{CD6E2BC6-63DA-4005-9D61-CFBFFA0AF9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523875</xdr:colOff>
      <xdr:row>5</xdr:row>
      <xdr:rowOff>71120</xdr:rowOff>
    </xdr:from>
    <xdr:to>
      <xdr:col>2</xdr:col>
      <xdr:colOff>1619250</xdr:colOff>
      <xdr:row>5</xdr:row>
      <xdr:rowOff>1333182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F4F75534-CB2B-47D1-8CA3-F42ECE30F4E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8195" y="985520"/>
          <a:ext cx="1095375" cy="126206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358140</xdr:colOff>
      <xdr:row>8</xdr:row>
      <xdr:rowOff>150495</xdr:rowOff>
    </xdr:from>
    <xdr:to>
      <xdr:col>2</xdr:col>
      <xdr:colOff>1858328</xdr:colOff>
      <xdr:row>8</xdr:row>
      <xdr:rowOff>1067276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1D3D94CE-594B-4FFE-A9EA-A9815707AE7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2460" y="4752975"/>
          <a:ext cx="1500188" cy="9167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285751</xdr:colOff>
      <xdr:row>8</xdr:row>
      <xdr:rowOff>154782</xdr:rowOff>
    </xdr:from>
    <xdr:to>
      <xdr:col>2</xdr:col>
      <xdr:colOff>1785939</xdr:colOff>
      <xdr:row>8</xdr:row>
      <xdr:rowOff>1071563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4981871E-5A6A-432D-922B-63BF2EE76FB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6" y="3698082"/>
          <a:ext cx="1500188" cy="9167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447675</xdr:colOff>
      <xdr:row>5</xdr:row>
      <xdr:rowOff>142875</xdr:rowOff>
    </xdr:from>
    <xdr:to>
      <xdr:col>2</xdr:col>
      <xdr:colOff>1543050</xdr:colOff>
      <xdr:row>5</xdr:row>
      <xdr:rowOff>1404937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CAF6011-7998-43CE-9841-53B3075A996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1095375"/>
          <a:ext cx="1095375" cy="126206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358140</xdr:colOff>
      <xdr:row>8</xdr:row>
      <xdr:rowOff>150495</xdr:rowOff>
    </xdr:from>
    <xdr:to>
      <xdr:col>2</xdr:col>
      <xdr:colOff>1858328</xdr:colOff>
      <xdr:row>8</xdr:row>
      <xdr:rowOff>1067276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AC3C799-1E25-49A0-83DA-A03C3D37545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2460" y="5408295"/>
          <a:ext cx="1500188" cy="9167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38CEF-59AB-44CC-B9A8-F8CA783342A6}">
  <dimension ref="A1:E14"/>
  <sheetViews>
    <sheetView tabSelected="1" zoomScale="130" zoomScaleNormal="130" workbookViewId="0">
      <selection activeCell="B14" sqref="B14"/>
    </sheetView>
  </sheetViews>
  <sheetFormatPr defaultRowHeight="15" x14ac:dyDescent="0.25"/>
  <cols>
    <col min="1" max="1" width="13.7109375" style="1" customWidth="1"/>
    <col min="2" max="2" width="57.5703125" style="1" customWidth="1"/>
    <col min="3" max="4" width="17.85546875" style="1" customWidth="1"/>
    <col min="5" max="16384" width="9.140625" style="1"/>
  </cols>
  <sheetData>
    <row r="1" spans="1:5" x14ac:dyDescent="0.25">
      <c r="A1" s="6" t="s">
        <v>0</v>
      </c>
      <c r="B1" s="7"/>
      <c r="C1" s="7"/>
      <c r="D1" s="7"/>
    </row>
    <row r="2" spans="1:5" x14ac:dyDescent="0.25">
      <c r="A2" s="7"/>
      <c r="B2" s="7"/>
      <c r="C2" s="7"/>
      <c r="D2" s="7"/>
    </row>
    <row r="3" spans="1:5" x14ac:dyDescent="0.25">
      <c r="A3" s="8" t="s">
        <v>1</v>
      </c>
      <c r="B3" s="9" t="s">
        <v>2</v>
      </c>
      <c r="C3" s="9" t="s">
        <v>3</v>
      </c>
      <c r="D3" s="9" t="s">
        <v>4</v>
      </c>
    </row>
    <row r="4" spans="1:5" x14ac:dyDescent="0.25">
      <c r="A4" s="10" t="s">
        <v>5</v>
      </c>
      <c r="B4" s="11" t="s">
        <v>6</v>
      </c>
      <c r="C4" s="12">
        <f>A_111!F14</f>
        <v>0</v>
      </c>
      <c r="D4" s="13">
        <f>C4*1.21</f>
        <v>0</v>
      </c>
    </row>
    <row r="5" spans="1:5" x14ac:dyDescent="0.25">
      <c r="A5" s="10" t="s">
        <v>7</v>
      </c>
      <c r="B5" s="11" t="s">
        <v>8</v>
      </c>
      <c r="C5" s="14">
        <f>A_211!F14</f>
        <v>0</v>
      </c>
      <c r="D5" s="15">
        <f t="shared" ref="D5:D6" si="0">C5*1.21</f>
        <v>0</v>
      </c>
      <c r="E5" s="2"/>
    </row>
    <row r="6" spans="1:5" x14ac:dyDescent="0.25">
      <c r="A6" s="10" t="s">
        <v>9</v>
      </c>
      <c r="B6" s="11" t="s">
        <v>10</v>
      </c>
      <c r="C6" s="12">
        <f>A_217!F12</f>
        <v>0</v>
      </c>
      <c r="D6" s="16">
        <f t="shared" si="0"/>
        <v>0</v>
      </c>
    </row>
    <row r="7" spans="1:5" x14ac:dyDescent="0.25">
      <c r="A7" s="17"/>
      <c r="B7" s="11" t="s">
        <v>45</v>
      </c>
      <c r="C7" s="18">
        <f>SUM(C4:C6)</f>
        <v>0</v>
      </c>
      <c r="D7" s="19">
        <f>SUM(D4:D5)</f>
        <v>0</v>
      </c>
    </row>
    <row r="9" spans="1:5" x14ac:dyDescent="0.25">
      <c r="B9" s="3"/>
      <c r="C9" s="4"/>
    </row>
    <row r="10" spans="1:5" x14ac:dyDescent="0.25">
      <c r="B10" s="3"/>
      <c r="C10" s="4"/>
    </row>
    <row r="11" spans="1:5" x14ac:dyDescent="0.25">
      <c r="B11" s="3"/>
      <c r="C11" s="4"/>
    </row>
    <row r="14" spans="1:5" x14ac:dyDescent="0.25">
      <c r="C14" s="5"/>
    </row>
  </sheetData>
  <sheetProtection algorithmName="SHA-512" hashValue="NbhCVSQ7L2TmLbUUp88xi/sSxbAE20wm+fbunk1WW3bnIZzqtV/WpKvRlfe4GO4L49qGmmpRLrPc0fmuk45Mug==" saltValue="g1ql6VmEjwd03d0wY8Uik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7F5B0-91C4-46C2-8460-2ED6BAE9F441}">
  <dimension ref="A1:P27"/>
  <sheetViews>
    <sheetView zoomScale="70" zoomScaleNormal="70" workbookViewId="0">
      <selection activeCell="E13" sqref="E13"/>
    </sheetView>
  </sheetViews>
  <sheetFormatPr defaultColWidth="8.85546875" defaultRowHeight="12" x14ac:dyDescent="0.2"/>
  <cols>
    <col min="1" max="1" width="8.85546875" style="3"/>
    <col min="2" max="2" width="50.7109375" style="3" customWidth="1"/>
    <col min="3" max="3" width="32.5703125" style="3" customWidth="1"/>
    <col min="4" max="4" width="14.28515625" style="3" customWidth="1"/>
    <col min="5" max="5" width="32.7109375" style="3" customWidth="1"/>
    <col min="6" max="6" width="36.28515625" style="3" customWidth="1"/>
    <col min="7" max="16384" width="8.85546875" style="3"/>
  </cols>
  <sheetData>
    <row r="1" spans="1:16" x14ac:dyDescent="0.2">
      <c r="A1" s="28" t="s">
        <v>6</v>
      </c>
      <c r="B1" s="29"/>
      <c r="C1" s="29"/>
      <c r="D1" s="29"/>
      <c r="E1" s="30"/>
      <c r="F1" s="31"/>
    </row>
    <row r="2" spans="1:16" ht="11.45" customHeight="1" x14ac:dyDescent="0.2">
      <c r="A2" s="32" t="s">
        <v>11</v>
      </c>
      <c r="B2" s="32"/>
      <c r="C2" s="32"/>
      <c r="D2" s="32"/>
      <c r="E2" s="32"/>
      <c r="F2" s="32"/>
    </row>
    <row r="3" spans="1:16" x14ac:dyDescent="0.2">
      <c r="A3" s="32"/>
      <c r="B3" s="32"/>
      <c r="C3" s="32"/>
      <c r="D3" s="32"/>
      <c r="E3" s="32"/>
      <c r="F3" s="32"/>
    </row>
    <row r="4" spans="1:16" x14ac:dyDescent="0.2">
      <c r="A4" s="33"/>
      <c r="B4" s="29"/>
      <c r="C4" s="29"/>
      <c r="D4" s="29"/>
      <c r="E4" s="30"/>
      <c r="F4" s="29"/>
    </row>
    <row r="5" spans="1:16" x14ac:dyDescent="0.2">
      <c r="A5" s="34" t="s">
        <v>12</v>
      </c>
      <c r="B5" s="35" t="s">
        <v>13</v>
      </c>
      <c r="C5" s="35" t="s">
        <v>14</v>
      </c>
      <c r="D5" s="35" t="s">
        <v>15</v>
      </c>
      <c r="E5" s="36" t="s">
        <v>16</v>
      </c>
      <c r="F5" s="35" t="s">
        <v>17</v>
      </c>
    </row>
    <row r="6" spans="1:16" ht="148.9" customHeight="1" x14ac:dyDescent="0.2">
      <c r="A6" s="37" t="s">
        <v>18</v>
      </c>
      <c r="B6" s="38" t="s">
        <v>19</v>
      </c>
      <c r="C6" s="39" t="s">
        <v>20</v>
      </c>
      <c r="D6" s="40">
        <v>34</v>
      </c>
      <c r="E6" s="20">
        <v>0</v>
      </c>
      <c r="F6" s="43">
        <f>D6*E6</f>
        <v>0</v>
      </c>
    </row>
    <row r="7" spans="1:16" ht="111" customHeight="1" x14ac:dyDescent="0.2">
      <c r="A7" s="37" t="s">
        <v>21</v>
      </c>
      <c r="B7" s="38" t="s">
        <v>22</v>
      </c>
      <c r="C7" s="41" t="s">
        <v>23</v>
      </c>
      <c r="D7" s="40">
        <v>34</v>
      </c>
      <c r="E7" s="20">
        <v>0</v>
      </c>
      <c r="F7" s="43">
        <f t="shared" ref="F7:F12" si="0">D7*E7</f>
        <v>0</v>
      </c>
      <c r="P7" s="27"/>
    </row>
    <row r="8" spans="1:16" ht="97.5" customHeight="1" x14ac:dyDescent="0.2">
      <c r="A8" s="37" t="s">
        <v>24</v>
      </c>
      <c r="B8" s="38" t="s">
        <v>25</v>
      </c>
      <c r="C8" s="40"/>
      <c r="D8" s="40">
        <v>1</v>
      </c>
      <c r="E8" s="20">
        <v>0</v>
      </c>
      <c r="F8" s="43">
        <f t="shared" si="0"/>
        <v>0</v>
      </c>
    </row>
    <row r="9" spans="1:16" ht="113.45" customHeight="1" x14ac:dyDescent="0.2">
      <c r="A9" s="37" t="s">
        <v>26</v>
      </c>
      <c r="B9" s="38" t="s">
        <v>27</v>
      </c>
      <c r="C9" s="42" t="s">
        <v>28</v>
      </c>
      <c r="D9" s="40">
        <v>68</v>
      </c>
      <c r="E9" s="20">
        <v>0</v>
      </c>
      <c r="F9" s="43">
        <f t="shared" si="0"/>
        <v>0</v>
      </c>
    </row>
    <row r="10" spans="1:16" ht="84.75" customHeight="1" x14ac:dyDescent="0.2">
      <c r="A10" s="37" t="s">
        <v>29</v>
      </c>
      <c r="B10" s="38" t="s">
        <v>30</v>
      </c>
      <c r="C10" s="41" t="s">
        <v>31</v>
      </c>
      <c r="D10" s="41">
        <v>1</v>
      </c>
      <c r="E10" s="21">
        <v>0</v>
      </c>
      <c r="F10" s="43">
        <f t="shared" si="0"/>
        <v>0</v>
      </c>
    </row>
    <row r="11" spans="1:16" ht="48" x14ac:dyDescent="0.2">
      <c r="A11" s="37" t="s">
        <v>32</v>
      </c>
      <c r="B11" s="38" t="s">
        <v>33</v>
      </c>
      <c r="C11" s="41" t="s">
        <v>34</v>
      </c>
      <c r="D11" s="41">
        <v>1</v>
      </c>
      <c r="E11" s="21">
        <v>0</v>
      </c>
      <c r="F11" s="43">
        <f t="shared" si="0"/>
        <v>0</v>
      </c>
    </row>
    <row r="12" spans="1:16" x14ac:dyDescent="0.2">
      <c r="A12" s="37" t="s">
        <v>35</v>
      </c>
      <c r="B12" s="38" t="s">
        <v>36</v>
      </c>
      <c r="C12" s="41"/>
      <c r="D12" s="41">
        <v>1</v>
      </c>
      <c r="E12" s="21">
        <v>0</v>
      </c>
      <c r="F12" s="43">
        <f t="shared" si="0"/>
        <v>0</v>
      </c>
    </row>
    <row r="13" spans="1:16" ht="12.75" thickBot="1" x14ac:dyDescent="0.25">
      <c r="F13" s="27"/>
    </row>
    <row r="14" spans="1:16" ht="12.75" thickBot="1" x14ac:dyDescent="0.25">
      <c r="A14" s="22"/>
      <c r="B14" s="23"/>
      <c r="C14" s="23"/>
      <c r="D14" s="23"/>
      <c r="E14" s="24"/>
      <c r="F14" s="44">
        <f>SUM(F6:F13)</f>
        <v>0</v>
      </c>
    </row>
    <row r="15" spans="1:16" x14ac:dyDescent="0.2">
      <c r="A15" s="22"/>
      <c r="B15" s="23"/>
      <c r="C15" s="23"/>
      <c r="D15" s="23"/>
      <c r="E15" s="24"/>
      <c r="F15" s="25"/>
    </row>
    <row r="16" spans="1:16" x14ac:dyDescent="0.2">
      <c r="A16" s="45" t="s">
        <v>37</v>
      </c>
      <c r="B16" s="46"/>
      <c r="C16" s="46"/>
      <c r="D16" s="46"/>
      <c r="E16" s="46"/>
      <c r="F16" s="47"/>
    </row>
    <row r="17" spans="1:6" x14ac:dyDescent="0.2">
      <c r="A17" s="48"/>
      <c r="B17" s="49"/>
      <c r="C17" s="49"/>
      <c r="D17" s="49"/>
      <c r="E17" s="49"/>
      <c r="F17" s="50"/>
    </row>
    <row r="18" spans="1:6" x14ac:dyDescent="0.2">
      <c r="A18" s="48"/>
      <c r="B18" s="49"/>
      <c r="C18" s="49"/>
      <c r="D18" s="49"/>
      <c r="E18" s="49"/>
      <c r="F18" s="50"/>
    </row>
    <row r="19" spans="1:6" x14ac:dyDescent="0.2">
      <c r="A19" s="48"/>
      <c r="B19" s="49"/>
      <c r="C19" s="49"/>
      <c r="D19" s="49"/>
      <c r="E19" s="49"/>
      <c r="F19" s="50"/>
    </row>
    <row r="20" spans="1:6" x14ac:dyDescent="0.2">
      <c r="A20" s="51"/>
      <c r="B20" s="52"/>
      <c r="C20" s="52"/>
      <c r="D20" s="52"/>
      <c r="E20" s="52"/>
      <c r="F20" s="53"/>
    </row>
    <row r="27" spans="1:6" x14ac:dyDescent="0.2">
      <c r="B27" s="26"/>
    </row>
  </sheetData>
  <sheetProtection algorithmName="SHA-512" hashValue="/fRzxnC56BdAzGC8qwyucw8W6fs7kQ9PNiHXQXphT5yhb4GKFdyhtc42MbcS7eQab9otlVPw31YbMAKUgNwslg==" saltValue="tgfdkEIyMd3BSVB1oiDj6w==" spinCount="100000" sheet="1" objects="1" scenarios="1"/>
  <mergeCells count="2">
    <mergeCell ref="A16:F20"/>
    <mergeCell ref="A2:F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BA93B-4E0C-4EC7-8F2C-F863DB23A1C0}">
  <dimension ref="A1:I27"/>
  <sheetViews>
    <sheetView topLeftCell="A7" workbookViewId="0">
      <selection activeCell="D10" sqref="D10"/>
    </sheetView>
  </sheetViews>
  <sheetFormatPr defaultColWidth="9.140625" defaultRowHeight="15" x14ac:dyDescent="0.25"/>
  <cols>
    <col min="1" max="1" width="9.140625" style="68"/>
    <col min="2" max="2" width="50.7109375" style="55" customWidth="1"/>
    <col min="3" max="3" width="32.5703125" style="55" customWidth="1"/>
    <col min="4" max="4" width="14.28515625" style="55" customWidth="1"/>
    <col min="5" max="5" width="32.7109375" style="69" customWidth="1"/>
    <col min="6" max="6" width="36.28515625" style="55" customWidth="1"/>
    <col min="7" max="7" width="32.28515625" style="55" customWidth="1"/>
    <col min="8" max="8" width="28" style="55" customWidth="1"/>
    <col min="9" max="16384" width="9.140625" style="55"/>
  </cols>
  <sheetData>
    <row r="1" spans="1:9" x14ac:dyDescent="0.25">
      <c r="A1" s="71" t="s">
        <v>8</v>
      </c>
      <c r="B1" s="72"/>
      <c r="C1" s="72"/>
      <c r="D1" s="72"/>
      <c r="E1" s="73"/>
      <c r="F1" s="70"/>
    </row>
    <row r="2" spans="1:9" ht="14.45" customHeight="1" x14ac:dyDescent="0.25">
      <c r="A2" s="74" t="s">
        <v>38</v>
      </c>
      <c r="B2" s="74"/>
      <c r="C2" s="74"/>
      <c r="D2" s="74"/>
      <c r="E2" s="74"/>
      <c r="F2" s="74"/>
    </row>
    <row r="3" spans="1:9" x14ac:dyDescent="0.25">
      <c r="A3" s="74"/>
      <c r="B3" s="74"/>
      <c r="C3" s="74"/>
      <c r="D3" s="74"/>
      <c r="E3" s="74"/>
      <c r="F3" s="74"/>
    </row>
    <row r="4" spans="1:9" x14ac:dyDescent="0.25">
      <c r="A4" s="75"/>
      <c r="B4" s="72"/>
      <c r="C4" s="72"/>
      <c r="D4" s="72"/>
      <c r="E4" s="73"/>
      <c r="F4" s="72"/>
    </row>
    <row r="5" spans="1:9" x14ac:dyDescent="0.25">
      <c r="A5" s="76" t="s">
        <v>12</v>
      </c>
      <c r="B5" s="77" t="s">
        <v>13</v>
      </c>
      <c r="C5" s="77" t="s">
        <v>14</v>
      </c>
      <c r="D5" s="77" t="s">
        <v>15</v>
      </c>
      <c r="E5" s="78" t="s">
        <v>16</v>
      </c>
      <c r="F5" s="77" t="s">
        <v>17</v>
      </c>
      <c r="G5" s="54"/>
      <c r="H5" s="54"/>
    </row>
    <row r="6" spans="1:9" ht="148.15" customHeight="1" x14ac:dyDescent="0.25">
      <c r="A6" s="79" t="s">
        <v>18</v>
      </c>
      <c r="B6" s="38" t="s">
        <v>19</v>
      </c>
      <c r="C6" s="39" t="s">
        <v>20</v>
      </c>
      <c r="D6" s="80">
        <v>34</v>
      </c>
      <c r="E6" s="56">
        <v>0</v>
      </c>
      <c r="F6" s="82">
        <f>D6*E6</f>
        <v>0</v>
      </c>
    </row>
    <row r="7" spans="1:9" ht="75" customHeight="1" x14ac:dyDescent="0.25">
      <c r="A7" s="79" t="s">
        <v>21</v>
      </c>
      <c r="B7" s="38" t="s">
        <v>22</v>
      </c>
      <c r="C7" s="41" t="s">
        <v>23</v>
      </c>
      <c r="D7" s="80">
        <v>34</v>
      </c>
      <c r="E7" s="56">
        <v>0</v>
      </c>
      <c r="F7" s="82">
        <f t="shared" ref="F7:F12" si="0">D7*E7</f>
        <v>0</v>
      </c>
      <c r="I7" s="70"/>
    </row>
    <row r="8" spans="1:9" ht="84" x14ac:dyDescent="0.25">
      <c r="A8" s="79" t="s">
        <v>24</v>
      </c>
      <c r="B8" s="38" t="s">
        <v>25</v>
      </c>
      <c r="C8" s="40"/>
      <c r="D8" s="80">
        <v>1</v>
      </c>
      <c r="E8" s="56">
        <v>0</v>
      </c>
      <c r="F8" s="82">
        <f t="shared" si="0"/>
        <v>0</v>
      </c>
    </row>
    <row r="9" spans="1:9" ht="108" customHeight="1" x14ac:dyDescent="0.25">
      <c r="A9" s="79" t="s">
        <v>26</v>
      </c>
      <c r="B9" s="38" t="s">
        <v>27</v>
      </c>
      <c r="C9" s="42" t="s">
        <v>28</v>
      </c>
      <c r="D9" s="80">
        <v>68</v>
      </c>
      <c r="E9" s="56">
        <v>0</v>
      </c>
      <c r="F9" s="82">
        <f t="shared" si="0"/>
        <v>0</v>
      </c>
    </row>
    <row r="10" spans="1:9" ht="84" x14ac:dyDescent="0.25">
      <c r="A10" s="79" t="s">
        <v>29</v>
      </c>
      <c r="B10" s="38" t="s">
        <v>30</v>
      </c>
      <c r="C10" s="41" t="s">
        <v>31</v>
      </c>
      <c r="D10" s="81">
        <v>1</v>
      </c>
      <c r="E10" s="57">
        <v>0</v>
      </c>
      <c r="F10" s="82">
        <f t="shared" si="0"/>
        <v>0</v>
      </c>
    </row>
    <row r="11" spans="1:9" s="58" customFormat="1" ht="48" x14ac:dyDescent="0.25">
      <c r="A11" s="79" t="s">
        <v>32</v>
      </c>
      <c r="B11" s="38" t="s">
        <v>33</v>
      </c>
      <c r="C11" s="41" t="s">
        <v>34</v>
      </c>
      <c r="D11" s="81">
        <v>1</v>
      </c>
      <c r="E11" s="57">
        <v>0</v>
      </c>
      <c r="F11" s="82">
        <f t="shared" si="0"/>
        <v>0</v>
      </c>
    </row>
    <row r="12" spans="1:9" s="58" customFormat="1" x14ac:dyDescent="0.25">
      <c r="A12" s="79" t="s">
        <v>35</v>
      </c>
      <c r="B12" s="38" t="s">
        <v>36</v>
      </c>
      <c r="C12" s="81"/>
      <c r="D12" s="81">
        <v>1</v>
      </c>
      <c r="E12" s="57">
        <v>0</v>
      </c>
      <c r="F12" s="82">
        <f t="shared" si="0"/>
        <v>0</v>
      </c>
    </row>
    <row r="13" spans="1:9" s="58" customFormat="1" ht="15.75" thickBot="1" x14ac:dyDescent="0.3">
      <c r="A13" s="59"/>
      <c r="B13" s="3"/>
      <c r="C13" s="60"/>
      <c r="D13" s="60"/>
      <c r="E13" s="61"/>
      <c r="F13" s="83"/>
    </row>
    <row r="14" spans="1:9" s="58" customFormat="1" ht="15.75" thickBot="1" x14ac:dyDescent="0.3">
      <c r="A14" s="59"/>
      <c r="B14" s="60"/>
      <c r="C14" s="60"/>
      <c r="D14" s="60"/>
      <c r="E14" s="61"/>
      <c r="F14" s="84">
        <f>SUM(F6:F13)</f>
        <v>0</v>
      </c>
    </row>
    <row r="15" spans="1:9" s="58" customFormat="1" x14ac:dyDescent="0.25">
      <c r="A15" s="59"/>
      <c r="B15" s="60"/>
      <c r="C15" s="60"/>
      <c r="D15" s="60"/>
      <c r="E15" s="61"/>
    </row>
    <row r="16" spans="1:9" s="58" customFormat="1" x14ac:dyDescent="0.25">
      <c r="A16" s="85" t="s">
        <v>37</v>
      </c>
      <c r="B16" s="85"/>
      <c r="C16" s="85"/>
      <c r="D16" s="85"/>
      <c r="E16" s="85"/>
      <c r="F16" s="85"/>
    </row>
    <row r="17" spans="1:6" s="58" customFormat="1" x14ac:dyDescent="0.25">
      <c r="A17" s="85"/>
      <c r="B17" s="85"/>
      <c r="C17" s="85"/>
      <c r="D17" s="85"/>
      <c r="E17" s="85"/>
      <c r="F17" s="85"/>
    </row>
    <row r="18" spans="1:6" s="58" customFormat="1" x14ac:dyDescent="0.25">
      <c r="A18" s="85"/>
      <c r="B18" s="85"/>
      <c r="C18" s="85"/>
      <c r="D18" s="85"/>
      <c r="E18" s="85"/>
      <c r="F18" s="85"/>
    </row>
    <row r="19" spans="1:6" s="58" customFormat="1" x14ac:dyDescent="0.25">
      <c r="A19" s="85"/>
      <c r="B19" s="85"/>
      <c r="C19" s="85"/>
      <c r="D19" s="85"/>
      <c r="E19" s="85"/>
      <c r="F19" s="85"/>
    </row>
    <row r="20" spans="1:6" s="58" customFormat="1" x14ac:dyDescent="0.25">
      <c r="A20" s="85"/>
      <c r="B20" s="85"/>
      <c r="C20" s="85"/>
      <c r="D20" s="85"/>
      <c r="E20" s="85"/>
      <c r="F20" s="85"/>
    </row>
    <row r="21" spans="1:6" s="58" customFormat="1" x14ac:dyDescent="0.25">
      <c r="A21" s="85"/>
      <c r="B21" s="85"/>
      <c r="C21" s="85"/>
      <c r="D21" s="85"/>
      <c r="E21" s="85"/>
      <c r="F21" s="85"/>
    </row>
    <row r="22" spans="1:6" s="58" customFormat="1" x14ac:dyDescent="0.25">
      <c r="A22" s="85"/>
      <c r="B22" s="85"/>
      <c r="C22" s="85"/>
      <c r="D22" s="85"/>
      <c r="E22" s="85"/>
      <c r="F22" s="85"/>
    </row>
    <row r="23" spans="1:6" s="58" customFormat="1" x14ac:dyDescent="0.25">
      <c r="A23" s="59"/>
      <c r="B23" s="60"/>
      <c r="C23" s="60"/>
      <c r="D23" s="60"/>
      <c r="E23" s="61"/>
    </row>
    <row r="24" spans="1:6" s="58" customFormat="1" x14ac:dyDescent="0.25">
      <c r="A24" s="62"/>
      <c r="B24" s="63"/>
      <c r="C24" s="63"/>
      <c r="D24" s="63"/>
      <c r="E24" s="64"/>
    </row>
    <row r="25" spans="1:6" x14ac:dyDescent="0.25">
      <c r="A25" s="65"/>
      <c r="B25" s="66"/>
      <c r="C25" s="66"/>
      <c r="D25" s="66"/>
      <c r="E25" s="67"/>
    </row>
    <row r="26" spans="1:6" x14ac:dyDescent="0.25">
      <c r="A26" s="65"/>
      <c r="B26" s="66"/>
      <c r="C26" s="66"/>
      <c r="D26" s="66"/>
      <c r="E26" s="67"/>
    </row>
    <row r="27" spans="1:6" x14ac:dyDescent="0.25">
      <c r="A27" s="65"/>
      <c r="B27" s="66"/>
      <c r="C27" s="66"/>
      <c r="D27" s="66"/>
      <c r="E27" s="67"/>
    </row>
  </sheetData>
  <sheetProtection algorithmName="SHA-512" hashValue="a2vXTwt4xQUa9tECCO323bc5F7KhvchGejN8RbfYnRVrsWY8fPuZ/8jUh6nHIamHNQvi8Low9JUTTx2cUV1fkg==" saltValue="QeCY/7vh+jfUwe+1kqz67A==" spinCount="100000" sheet="1" objects="1" scenarios="1"/>
  <mergeCells count="2">
    <mergeCell ref="A16:F22"/>
    <mergeCell ref="A2:F3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13AD1-46F3-468D-9C15-3C514ACC73DC}">
  <dimension ref="A1:F20"/>
  <sheetViews>
    <sheetView workbookViewId="0">
      <selection activeCell="F7" sqref="F7:F9"/>
    </sheetView>
  </sheetViews>
  <sheetFormatPr defaultRowHeight="12" x14ac:dyDescent="0.2"/>
  <cols>
    <col min="1" max="1" width="9.140625" style="86"/>
    <col min="2" max="2" width="60.5703125" style="86" customWidth="1"/>
    <col min="3" max="3" width="25" style="86" customWidth="1"/>
    <col min="4" max="4" width="13.7109375" style="88" customWidth="1"/>
    <col min="5" max="6" width="32.7109375" style="86" customWidth="1"/>
    <col min="7" max="16384" width="9.140625" style="86"/>
  </cols>
  <sheetData>
    <row r="1" spans="1:6" x14ac:dyDescent="0.2">
      <c r="A1" s="94" t="s">
        <v>10</v>
      </c>
      <c r="B1" s="94"/>
      <c r="C1" s="94"/>
      <c r="D1" s="95"/>
      <c r="E1" s="94"/>
      <c r="F1" s="94"/>
    </row>
    <row r="2" spans="1:6" x14ac:dyDescent="0.2">
      <c r="A2" s="96" t="s">
        <v>39</v>
      </c>
      <c r="B2" s="96"/>
      <c r="C2" s="96"/>
      <c r="D2" s="96"/>
      <c r="E2" s="96"/>
      <c r="F2" s="96"/>
    </row>
    <row r="3" spans="1:6" x14ac:dyDescent="0.2">
      <c r="A3" s="96"/>
      <c r="B3" s="96"/>
      <c r="C3" s="96"/>
      <c r="D3" s="96"/>
      <c r="E3" s="96"/>
      <c r="F3" s="96"/>
    </row>
    <row r="4" spans="1:6" x14ac:dyDescent="0.2">
      <c r="A4" s="97"/>
      <c r="B4" s="97"/>
      <c r="C4" s="97"/>
      <c r="D4" s="95"/>
      <c r="E4" s="94"/>
      <c r="F4" s="94"/>
    </row>
    <row r="5" spans="1:6" x14ac:dyDescent="0.2">
      <c r="A5" s="94"/>
      <c r="B5" s="94"/>
      <c r="C5" s="94"/>
      <c r="D5" s="95"/>
      <c r="E5" s="94"/>
      <c r="F5" s="94"/>
    </row>
    <row r="6" spans="1:6" s="88" customFormat="1" x14ac:dyDescent="0.2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</row>
    <row r="7" spans="1:6" ht="66.75" customHeight="1" x14ac:dyDescent="0.2">
      <c r="A7" s="100">
        <v>1</v>
      </c>
      <c r="B7" s="93" t="s">
        <v>40</v>
      </c>
      <c r="C7" s="101" t="s">
        <v>41</v>
      </c>
      <c r="D7" s="102">
        <v>1</v>
      </c>
      <c r="E7" s="89">
        <v>0</v>
      </c>
      <c r="F7" s="104">
        <f>D7*E7</f>
        <v>0</v>
      </c>
    </row>
    <row r="8" spans="1:6" ht="61.5" customHeight="1" x14ac:dyDescent="0.2">
      <c r="A8" s="100">
        <v>2</v>
      </c>
      <c r="B8" s="93" t="s">
        <v>42</v>
      </c>
      <c r="C8" s="93" t="s">
        <v>31</v>
      </c>
      <c r="D8" s="103">
        <v>1</v>
      </c>
      <c r="E8" s="90">
        <v>0</v>
      </c>
      <c r="F8" s="104">
        <f>D8*E8</f>
        <v>0</v>
      </c>
    </row>
    <row r="9" spans="1:6" ht="68.25" customHeight="1" x14ac:dyDescent="0.2">
      <c r="A9" s="100">
        <v>3</v>
      </c>
      <c r="B9" s="93" t="s">
        <v>43</v>
      </c>
      <c r="C9" s="93" t="s">
        <v>34</v>
      </c>
      <c r="D9" s="103">
        <v>1</v>
      </c>
      <c r="E9" s="90">
        <v>0</v>
      </c>
      <c r="F9" s="104">
        <f>D9*E9</f>
        <v>0</v>
      </c>
    </row>
    <row r="10" spans="1:6" x14ac:dyDescent="0.2">
      <c r="A10" s="100">
        <v>4</v>
      </c>
      <c r="B10" s="93" t="s">
        <v>36</v>
      </c>
      <c r="C10" s="93" t="s">
        <v>41</v>
      </c>
      <c r="D10" s="103">
        <v>1</v>
      </c>
      <c r="E10" s="90">
        <v>0</v>
      </c>
      <c r="F10" s="104">
        <f>D10*E10</f>
        <v>0</v>
      </c>
    </row>
    <row r="11" spans="1:6" x14ac:dyDescent="0.2">
      <c r="A11" s="91"/>
      <c r="B11" s="91"/>
      <c r="C11" s="91"/>
      <c r="D11" s="92"/>
      <c r="E11" s="91"/>
      <c r="F11" s="97"/>
    </row>
    <row r="12" spans="1:6" x14ac:dyDescent="0.2">
      <c r="A12" s="91"/>
      <c r="B12" s="91"/>
      <c r="C12" s="91"/>
      <c r="D12" s="92"/>
      <c r="E12" s="91"/>
      <c r="F12" s="105">
        <f>SUM(F7:F9)</f>
        <v>0</v>
      </c>
    </row>
    <row r="13" spans="1:6" x14ac:dyDescent="0.2">
      <c r="A13" s="91"/>
      <c r="B13" s="91"/>
      <c r="C13" s="91"/>
      <c r="D13" s="92"/>
      <c r="E13" s="91"/>
      <c r="F13" s="87"/>
    </row>
    <row r="14" spans="1:6" x14ac:dyDescent="0.2">
      <c r="A14" s="106" t="s">
        <v>44</v>
      </c>
      <c r="B14" s="106"/>
      <c r="C14" s="106"/>
      <c r="D14" s="106"/>
      <c r="E14" s="106"/>
      <c r="F14" s="106"/>
    </row>
    <row r="15" spans="1:6" x14ac:dyDescent="0.2">
      <c r="A15" s="106"/>
      <c r="B15" s="106"/>
      <c r="C15" s="106"/>
      <c r="D15" s="106"/>
      <c r="E15" s="106"/>
      <c r="F15" s="106"/>
    </row>
    <row r="16" spans="1:6" x14ac:dyDescent="0.2">
      <c r="A16" s="106"/>
      <c r="B16" s="106"/>
      <c r="C16" s="106"/>
      <c r="D16" s="106"/>
      <c r="E16" s="106"/>
      <c r="F16" s="106"/>
    </row>
    <row r="17" spans="1:6" x14ac:dyDescent="0.2">
      <c r="A17" s="106"/>
      <c r="B17" s="106"/>
      <c r="C17" s="106"/>
      <c r="D17" s="106"/>
      <c r="E17" s="106"/>
      <c r="F17" s="106"/>
    </row>
    <row r="18" spans="1:6" x14ac:dyDescent="0.2">
      <c r="A18" s="106"/>
      <c r="B18" s="106"/>
      <c r="C18" s="106"/>
      <c r="D18" s="106"/>
      <c r="E18" s="106"/>
      <c r="F18" s="106"/>
    </row>
    <row r="19" spans="1:6" x14ac:dyDescent="0.2">
      <c r="A19" s="106"/>
      <c r="B19" s="106"/>
      <c r="C19" s="106"/>
      <c r="D19" s="106"/>
      <c r="E19" s="106"/>
      <c r="F19" s="106"/>
    </row>
    <row r="20" spans="1:6" x14ac:dyDescent="0.2">
      <c r="A20" s="106"/>
      <c r="B20" s="106"/>
      <c r="C20" s="106"/>
      <c r="D20" s="106"/>
      <c r="E20" s="106"/>
      <c r="F20" s="106"/>
    </row>
  </sheetData>
  <sheetProtection algorithmName="SHA-512" hashValue="svNOQH2vLzDbYBlkZtmrCAH0E5xzNJ5tbFb8Rm7K4Y2op/w5sMKFulRGYv5oRIn9gA2zBCIIp0uFQdB1Smr92A==" saltValue="46lt2Oex11AYwiuDFecVOA==" spinCount="100000" sheet="1" objects="1" scenarios="1"/>
  <mergeCells count="2">
    <mergeCell ref="A2:F3"/>
    <mergeCell ref="A14:F2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A4DEAC-35ED-4CE9-AB22-0CEF8CBF34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21e18b-0634-4c33-baa3-f3de9a020fe8"/>
    <ds:schemaRef ds:uri="2c3c911c-8a77-4291-a0b8-f595f9f418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E8762B-9234-42F7-ACB3-A4E0428660B9}">
  <ds:schemaRefs>
    <ds:schemaRef ds:uri="http://schemas.microsoft.com/office/2006/metadata/properties"/>
    <ds:schemaRef ds:uri="http://schemas.microsoft.com/office/infopath/2007/PartnerControls"/>
    <ds:schemaRef ds:uri="2c3c911c-8a77-4291-a0b8-f595f9f41878"/>
    <ds:schemaRef ds:uri="7121e18b-0634-4c33-baa3-f3de9a020fe8"/>
  </ds:schemaRefs>
</ds:datastoreItem>
</file>

<file path=customXml/itemProps3.xml><?xml version="1.0" encoding="utf-8"?>
<ds:datastoreItem xmlns:ds="http://schemas.openxmlformats.org/officeDocument/2006/customXml" ds:itemID="{1D7447F8-E284-4AAD-BE4A-8D9B5745BB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A_111</vt:lpstr>
      <vt:lpstr>A_211</vt:lpstr>
      <vt:lpstr>A_217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Libor Chlebiš</dc:creator>
  <cp:keywords/>
  <dc:description/>
  <cp:lastModifiedBy>Radim Tomečka</cp:lastModifiedBy>
  <cp:revision/>
  <dcterms:created xsi:type="dcterms:W3CDTF">2025-04-24T11:42:43Z</dcterms:created>
  <dcterms:modified xsi:type="dcterms:W3CDTF">2025-06-25T12:05:55Z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